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5" yWindow="45" windowWidth="9720" windowHeight="6015" tabRatio="601"/>
  </bookViews>
  <sheets>
    <sheet name="แผนเงินรวม" sheetId="29" r:id="rId1"/>
  </sheets>
  <calcPr calcId="124519"/>
</workbook>
</file>

<file path=xl/calcChain.xml><?xml version="1.0" encoding="utf-8"?>
<calcChain xmlns="http://schemas.openxmlformats.org/spreadsheetml/2006/main">
  <c r="G19" i="29"/>
  <c r="G18"/>
  <c r="F18"/>
  <c r="E18"/>
  <c r="G17"/>
  <c r="F17"/>
  <c r="E17"/>
  <c r="G16"/>
  <c r="F16"/>
  <c r="E16"/>
  <c r="G15"/>
  <c r="D15" s="1"/>
  <c r="F15"/>
  <c r="E15"/>
  <c r="E23"/>
  <c r="G14"/>
  <c r="G23" s="1"/>
  <c r="F14"/>
  <c r="E14"/>
  <c r="D14" s="1"/>
  <c r="G13"/>
  <c r="F13"/>
  <c r="E13"/>
  <c r="D17"/>
  <c r="D11"/>
  <c r="D12"/>
  <c r="D13"/>
  <c r="D16"/>
  <c r="D18"/>
  <c r="D19"/>
  <c r="D20"/>
  <c r="D21"/>
  <c r="F23" l="1"/>
  <c r="D23"/>
</calcChain>
</file>

<file path=xl/sharedStrings.xml><?xml version="1.0" encoding="utf-8"?>
<sst xmlns="http://schemas.openxmlformats.org/spreadsheetml/2006/main" count="36" uniqueCount="32">
  <si>
    <t>รวม</t>
  </si>
  <si>
    <t>ลำดับที่</t>
  </si>
  <si>
    <t>รายการ</t>
  </si>
  <si>
    <t>ประมาณการค่าใช้จ่าย</t>
  </si>
  <si>
    <t>หมายเหตุ</t>
  </si>
  <si>
    <t>(ลงชื่อ)</t>
  </si>
  <si>
    <t>แผนการใช้จ่ายเงินรวม</t>
  </si>
  <si>
    <t>รายงาน</t>
  </si>
  <si>
    <t xml:space="preserve">             หัวหน้าหน่วยงาน</t>
  </si>
  <si>
    <t xml:space="preserve">           ( นางสุพานี   วงษ์นุรักษ์ )</t>
  </si>
  <si>
    <t xml:space="preserve">  ค่าตอบแทน</t>
  </si>
  <si>
    <t xml:space="preserve">  ค่าใช้สอย</t>
  </si>
  <si>
    <t xml:space="preserve">  ค่าวัสดุ</t>
  </si>
  <si>
    <t xml:space="preserve">  ค่าสาธารณูปโภค</t>
  </si>
  <si>
    <t xml:space="preserve">  เงินอุดหนุน</t>
  </si>
  <si>
    <t xml:space="preserve">  ค่าครุภัณฑ์</t>
  </si>
  <si>
    <t xml:space="preserve">  ค่าที่ดินและสิ่งก่อสร้าง</t>
  </si>
  <si>
    <t xml:space="preserve">  งบกลาง</t>
  </si>
  <si>
    <t xml:space="preserve">  เงินเดือน ( ฝ่ายการเมือง )</t>
  </si>
  <si>
    <t xml:space="preserve">  เงินเดือน ( ฝ่ายประจำ )</t>
  </si>
  <si>
    <t xml:space="preserve">  รายจ่ายอื่น</t>
  </si>
  <si>
    <t>……………………………………………………………………………………………........................................................</t>
  </si>
  <si>
    <t>…………………………………………………………………………………………………………………......................................................................</t>
  </si>
  <si>
    <t xml:space="preserve">                      ตำแหน่ง      หัวหน้าส่วนการคลัง</t>
  </si>
  <si>
    <t>ตุลาคม</t>
  </si>
  <si>
    <t>พฤศจิกายน</t>
  </si>
  <si>
    <t>ธันวาคม</t>
  </si>
  <si>
    <t>องค์การบริหารส่วนตำบลไชยมนตรี</t>
  </si>
  <si>
    <t>ไตรมาสที่  1     ตั้งแต่เดือน ตุลาคม  2555    ถึงเดือน  ธันวาคม  2555</t>
  </si>
  <si>
    <t>งบประมาณรายจ่าย   ประจำปี พ.ศ. 2556</t>
  </si>
  <si>
    <t>( นางสาวกาญจนา  หัตถวิก )</t>
  </si>
  <si>
    <t>ตำแหน่ง         นักวิชาการคลัง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</si>
</sst>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7">
    <font>
      <sz val="14"/>
      <name val="Cordia New"/>
      <charset val="222"/>
    </font>
    <font>
      <sz val="14"/>
      <name val="Cordia New"/>
      <charset val="222"/>
    </font>
    <font>
      <sz val="8"/>
      <name val="Cordia New"/>
      <family val="2"/>
    </font>
    <font>
      <sz val="14"/>
      <name val="TH SarabunIT๙"/>
      <family val="2"/>
    </font>
    <font>
      <sz val="16"/>
      <name val="TH SarabunIT๙"/>
      <family val="2"/>
    </font>
    <font>
      <b/>
      <sz val="16"/>
      <name val="TH SarabunIT๙"/>
      <family val="2"/>
    </font>
    <font>
      <sz val="15"/>
      <name val="TH SarabunIT๙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3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5" fillId="0" borderId="7" xfId="0" applyFont="1" applyBorder="1"/>
    <xf numFmtId="43" fontId="4" fillId="0" borderId="0" xfId="1" applyFont="1" applyBorder="1"/>
    <xf numFmtId="43" fontId="4" fillId="0" borderId="5" xfId="1" applyFont="1" applyBorder="1" applyAlignment="1">
      <alignment horizontal="center"/>
    </xf>
    <xf numFmtId="43" fontId="4" fillId="0" borderId="0" xfId="1" applyFont="1" applyBorder="1" applyAlignment="1">
      <alignment horizontal="center"/>
    </xf>
    <xf numFmtId="0" fontId="4" fillId="0" borderId="7" xfId="0" applyFont="1" applyBorder="1"/>
    <xf numFmtId="43" fontId="4" fillId="0" borderId="5" xfId="1" applyFont="1" applyBorder="1"/>
    <xf numFmtId="43" fontId="4" fillId="0" borderId="0" xfId="1" applyFont="1"/>
    <xf numFmtId="43" fontId="4" fillId="0" borderId="3" xfId="1" applyFont="1" applyBorder="1"/>
    <xf numFmtId="43" fontId="4" fillId="0" borderId="9" xfId="1" applyFont="1" applyBorder="1"/>
    <xf numFmtId="43" fontId="4" fillId="0" borderId="4" xfId="1" applyFont="1" applyBorder="1"/>
    <xf numFmtId="43" fontId="4" fillId="0" borderId="0" xfId="0" applyNumberFormat="1" applyFont="1"/>
    <xf numFmtId="43" fontId="4" fillId="0" borderId="0" xfId="1" applyFont="1" applyAlignment="1">
      <alignment horizontal="center"/>
    </xf>
    <xf numFmtId="0" fontId="4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vertical="center"/>
    </xf>
    <xf numFmtId="43" fontId="3" fillId="0" borderId="3" xfId="1" applyFont="1" applyBorder="1"/>
    <xf numFmtId="43" fontId="4" fillId="0" borderId="0" xfId="2" applyNumberFormat="1" applyFont="1" applyBorder="1" applyAlignment="1">
      <alignment vertical="center"/>
    </xf>
    <xf numFmtId="43" fontId="4" fillId="0" borderId="0" xfId="1" applyFont="1" applyBorder="1" applyAlignment="1">
      <alignment vertical="center"/>
    </xf>
    <xf numFmtId="0" fontId="6" fillId="0" borderId="0" xfId="2" applyFont="1" applyBorder="1" applyAlignment="1">
      <alignment vertical="center"/>
    </xf>
    <xf numFmtId="0" fontId="4" fillId="0" borderId="0" xfId="2" applyFont="1" applyBorder="1" applyAlignment="1">
      <alignment vertical="center"/>
    </xf>
    <xf numFmtId="0" fontId="4" fillId="0" borderId="0" xfId="2" applyFont="1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4" fillId="0" borderId="0" xfId="0" applyFont="1" applyBorder="1" applyAlignment="1">
      <alignment vertical="center"/>
    </xf>
    <xf numFmtId="43" fontId="3" fillId="0" borderId="0" xfId="2" applyNumberFormat="1" applyFont="1" applyBorder="1" applyAlignment="1">
      <alignment vertic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1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left"/>
    </xf>
  </cellXfs>
  <cellStyles count="3">
    <cellStyle name="เครื่องหมายจุลภาค" xfId="1" builtinId="3"/>
    <cellStyle name="ปกติ" xfId="0" builtinId="0"/>
    <cellStyle name="ปกติ_Sheet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H45"/>
  <sheetViews>
    <sheetView tabSelected="1" workbookViewId="0">
      <selection activeCell="A2" sqref="A2"/>
    </sheetView>
  </sheetViews>
  <sheetFormatPr defaultRowHeight="20.25"/>
  <cols>
    <col min="1" max="1" width="7.5703125" style="1" customWidth="1"/>
    <col min="2" max="2" width="9.7109375" style="1" customWidth="1"/>
    <col min="3" max="3" width="17.140625" style="1" customWidth="1"/>
    <col min="4" max="4" width="16.28515625" style="1" customWidth="1"/>
    <col min="5" max="5" width="15.5703125" style="1" customWidth="1"/>
    <col min="6" max="6" width="16" style="1" customWidth="1"/>
    <col min="7" max="7" width="15.5703125" style="1" customWidth="1"/>
    <col min="8" max="8" width="18.85546875" style="1" hidden="1" customWidth="1"/>
    <col min="9" max="16384" width="9.140625" style="1"/>
  </cols>
  <sheetData>
    <row r="4" spans="1:8" ht="18.95" customHeight="1">
      <c r="A4" s="47" t="s">
        <v>27</v>
      </c>
      <c r="B4" s="47"/>
      <c r="C4" s="47"/>
      <c r="D4" s="47"/>
      <c r="E4" s="47"/>
      <c r="F4" s="47"/>
      <c r="G4" s="47"/>
      <c r="H4" s="47"/>
    </row>
    <row r="5" spans="1:8" ht="18.95" customHeight="1">
      <c r="A5" s="47" t="s">
        <v>6</v>
      </c>
      <c r="B5" s="47"/>
      <c r="C5" s="47"/>
      <c r="D5" s="47"/>
      <c r="E5" s="47"/>
      <c r="F5" s="47"/>
      <c r="G5" s="47"/>
      <c r="H5" s="47"/>
    </row>
    <row r="6" spans="1:8" ht="18.95" customHeight="1">
      <c r="A6" s="47" t="s">
        <v>29</v>
      </c>
      <c r="B6" s="47"/>
      <c r="C6" s="47"/>
      <c r="D6" s="47"/>
      <c r="E6" s="47"/>
      <c r="F6" s="47"/>
      <c r="G6" s="47"/>
      <c r="H6" s="47"/>
    </row>
    <row r="7" spans="1:8" ht="18.95" customHeight="1">
      <c r="A7" s="47" t="s">
        <v>28</v>
      </c>
      <c r="B7" s="47"/>
      <c r="C7" s="47"/>
      <c r="D7" s="47"/>
      <c r="E7" s="47"/>
      <c r="F7" s="47"/>
      <c r="G7" s="47"/>
      <c r="H7" s="47"/>
    </row>
    <row r="8" spans="1:8" ht="5.25" customHeight="1">
      <c r="B8" s="2"/>
      <c r="C8" s="2"/>
      <c r="D8" s="2"/>
      <c r="E8" s="2"/>
      <c r="F8" s="2"/>
      <c r="G8" s="2"/>
      <c r="H8" s="2"/>
    </row>
    <row r="9" spans="1:8" ht="20.100000000000001" customHeight="1">
      <c r="A9" s="38" t="s">
        <v>1</v>
      </c>
      <c r="B9" s="40" t="s">
        <v>2</v>
      </c>
      <c r="C9" s="41"/>
      <c r="D9" s="44" t="s">
        <v>3</v>
      </c>
      <c r="E9" s="45"/>
      <c r="F9" s="45"/>
      <c r="G9" s="46"/>
      <c r="H9" s="2"/>
    </row>
    <row r="10" spans="1:8" ht="20.100000000000001" customHeight="1">
      <c r="A10" s="39"/>
      <c r="B10" s="42"/>
      <c r="C10" s="43"/>
      <c r="D10" s="3" t="s">
        <v>0</v>
      </c>
      <c r="E10" s="7" t="s">
        <v>24</v>
      </c>
      <c r="F10" s="36" t="s">
        <v>25</v>
      </c>
      <c r="G10" s="8" t="s">
        <v>26</v>
      </c>
    </row>
    <row r="11" spans="1:8" s="4" customFormat="1" ht="20.100000000000001" customHeight="1">
      <c r="A11" s="9">
        <v>1</v>
      </c>
      <c r="B11" s="10" t="s">
        <v>17</v>
      </c>
      <c r="C11" s="11"/>
      <c r="D11" s="12">
        <f>E11+F11+G11</f>
        <v>69000</v>
      </c>
      <c r="E11" s="13">
        <v>7300</v>
      </c>
      <c r="F11" s="14">
        <v>53700</v>
      </c>
      <c r="G11" s="13">
        <v>8000</v>
      </c>
    </row>
    <row r="12" spans="1:8" ht="20.100000000000001" customHeight="1">
      <c r="A12" s="9">
        <v>2</v>
      </c>
      <c r="B12" s="10" t="s">
        <v>18</v>
      </c>
      <c r="C12" s="15"/>
      <c r="D12" s="12">
        <f>E12+F12+G12</f>
        <v>365580</v>
      </c>
      <c r="E12" s="16">
        <v>121860</v>
      </c>
      <c r="F12" s="16">
        <v>121860</v>
      </c>
      <c r="G12" s="16">
        <v>121860</v>
      </c>
    </row>
    <row r="13" spans="1:8" ht="20.100000000000001" customHeight="1">
      <c r="A13" s="9">
        <v>3</v>
      </c>
      <c r="B13" s="10" t="s">
        <v>19</v>
      </c>
      <c r="C13" s="15"/>
      <c r="D13" s="12">
        <f t="shared" ref="D13:D21" si="0">E13+F13+G13</f>
        <v>1117605</v>
      </c>
      <c r="E13" s="13">
        <f>202320+105860+64355</f>
        <v>372535</v>
      </c>
      <c r="F13" s="13">
        <f>202320+105860+64355</f>
        <v>372535</v>
      </c>
      <c r="G13" s="13">
        <f>202320+105860+64355</f>
        <v>372535</v>
      </c>
    </row>
    <row r="14" spans="1:8" ht="20.100000000000001" customHeight="1">
      <c r="A14" s="9">
        <v>4</v>
      </c>
      <c r="B14" s="10" t="s">
        <v>10</v>
      </c>
      <c r="C14" s="15"/>
      <c r="D14" s="12">
        <f t="shared" si="0"/>
        <v>77200</v>
      </c>
      <c r="E14" s="16">
        <f>11000+3300+13600</f>
        <v>27900</v>
      </c>
      <c r="F14" s="16">
        <f>5000+6300+13600</f>
        <v>24900</v>
      </c>
      <c r="G14" s="16">
        <f>5000+5300+14100</f>
        <v>24400</v>
      </c>
    </row>
    <row r="15" spans="1:8" ht="20.100000000000001" customHeight="1">
      <c r="A15" s="9">
        <v>5</v>
      </c>
      <c r="B15" s="10" t="s">
        <v>11</v>
      </c>
      <c r="C15" s="15"/>
      <c r="D15" s="12">
        <f t="shared" si="0"/>
        <v>457100</v>
      </c>
      <c r="E15" s="16">
        <f>15000+15000+12500+15000+2000</f>
        <v>59500</v>
      </c>
      <c r="F15" s="16">
        <f>10000+15000+145600+50000+15500+12500+15000+2000</f>
        <v>265600</v>
      </c>
      <c r="G15" s="16">
        <f>6000+15000+50000+30500+12500+15000+3000</f>
        <v>132000</v>
      </c>
    </row>
    <row r="16" spans="1:8" ht="20.100000000000001" customHeight="1">
      <c r="A16" s="9">
        <v>6</v>
      </c>
      <c r="B16" s="10" t="s">
        <v>12</v>
      </c>
      <c r="C16" s="15"/>
      <c r="D16" s="12">
        <f t="shared" si="0"/>
        <v>384600</v>
      </c>
      <c r="E16" s="13">
        <f>10000+33000+20000</f>
        <v>63000</v>
      </c>
      <c r="F16" s="13">
        <f>10000+19300+33000+20000</f>
        <v>82300</v>
      </c>
      <c r="G16" s="13">
        <f>10000+137500+16800+35000+40000</f>
        <v>239300</v>
      </c>
    </row>
    <row r="17" spans="1:8" ht="20.100000000000001" customHeight="1">
      <c r="A17" s="9">
        <v>7</v>
      </c>
      <c r="B17" s="10" t="s">
        <v>13</v>
      </c>
      <c r="C17" s="15"/>
      <c r="D17" s="12">
        <f t="shared" si="0"/>
        <v>108600</v>
      </c>
      <c r="E17" s="13">
        <f>19200+1200+20000</f>
        <v>40400</v>
      </c>
      <c r="F17" s="13">
        <f>12900+1200+20000</f>
        <v>34100</v>
      </c>
      <c r="G17" s="13">
        <f>12900+1200+20000</f>
        <v>34100</v>
      </c>
    </row>
    <row r="18" spans="1:8" ht="20.100000000000001" customHeight="1">
      <c r="A18" s="9">
        <v>8</v>
      </c>
      <c r="B18" s="10" t="s">
        <v>15</v>
      </c>
      <c r="C18" s="15"/>
      <c r="D18" s="12">
        <f t="shared" si="0"/>
        <v>66300</v>
      </c>
      <c r="E18" s="13">
        <f>1500+6600</f>
        <v>8100</v>
      </c>
      <c r="F18" s="13">
        <f>10000+5000+1500+6600</f>
        <v>23100</v>
      </c>
      <c r="G18" s="13">
        <f>3000+25500+6600</f>
        <v>35100</v>
      </c>
    </row>
    <row r="19" spans="1:8" ht="20.100000000000001" customHeight="1">
      <c r="A19" s="9">
        <v>9</v>
      </c>
      <c r="B19" s="10" t="s">
        <v>16</v>
      </c>
      <c r="C19" s="15"/>
      <c r="D19" s="12">
        <f t="shared" si="0"/>
        <v>605200</v>
      </c>
      <c r="E19" s="13">
        <v>15000</v>
      </c>
      <c r="F19" s="13">
        <v>15000</v>
      </c>
      <c r="G19" s="13">
        <f>555200+20000</f>
        <v>575200</v>
      </c>
    </row>
    <row r="20" spans="1:8" ht="20.100000000000001" customHeight="1">
      <c r="A20" s="9">
        <v>10</v>
      </c>
      <c r="B20" s="10" t="s">
        <v>14</v>
      </c>
      <c r="C20" s="15"/>
      <c r="D20" s="12">
        <f t="shared" si="0"/>
        <v>533000</v>
      </c>
      <c r="E20" s="13">
        <v>0</v>
      </c>
      <c r="F20" s="13">
        <v>0</v>
      </c>
      <c r="G20" s="13">
        <v>533000</v>
      </c>
    </row>
    <row r="21" spans="1:8" ht="20.100000000000001" customHeight="1">
      <c r="A21" s="9">
        <v>11</v>
      </c>
      <c r="B21" s="10" t="s">
        <v>20</v>
      </c>
      <c r="C21" s="15"/>
      <c r="D21" s="12">
        <f t="shared" si="0"/>
        <v>0</v>
      </c>
      <c r="E21" s="13">
        <v>0</v>
      </c>
      <c r="F21" s="13">
        <v>0</v>
      </c>
      <c r="G21" s="13">
        <v>0</v>
      </c>
    </row>
    <row r="22" spans="1:8" ht="5.25" customHeight="1">
      <c r="A22" s="9"/>
      <c r="B22" s="10"/>
      <c r="C22" s="15"/>
      <c r="D22" s="19"/>
      <c r="E22" s="19"/>
      <c r="F22" s="20"/>
      <c r="G22" s="19"/>
    </row>
    <row r="23" spans="1:8">
      <c r="A23" s="44" t="s">
        <v>0</v>
      </c>
      <c r="B23" s="45"/>
      <c r="C23" s="46"/>
      <c r="D23" s="18">
        <f>SUM(D11:D22)</f>
        <v>3784185</v>
      </c>
      <c r="E23" s="27">
        <f>SUM(E11:E22)</f>
        <v>715595</v>
      </c>
      <c r="F23" s="27">
        <f>SUM(F11:F22)</f>
        <v>993095</v>
      </c>
      <c r="G23" s="27">
        <f>SUM(G11:G22)</f>
        <v>2075495</v>
      </c>
      <c r="H23" s="21"/>
    </row>
    <row r="24" spans="1:8" ht="7.5" customHeight="1"/>
    <row r="25" spans="1:8" ht="20.100000000000001" customHeight="1">
      <c r="A25" s="24"/>
      <c r="C25" s="26"/>
      <c r="D25" s="23"/>
      <c r="E25" s="23"/>
      <c r="F25" s="23"/>
      <c r="G25" s="23"/>
      <c r="H25" s="25"/>
    </row>
    <row r="26" spans="1:8" ht="27" customHeight="1">
      <c r="B26" s="4" t="s">
        <v>4</v>
      </c>
      <c r="C26" s="1" t="s">
        <v>21</v>
      </c>
    </row>
    <row r="27" spans="1:8">
      <c r="A27" s="1" t="s">
        <v>22</v>
      </c>
    </row>
    <row r="28" spans="1:8">
      <c r="A28" s="1" t="s">
        <v>22</v>
      </c>
    </row>
    <row r="29" spans="1:8">
      <c r="A29" s="1" t="s">
        <v>22</v>
      </c>
    </row>
    <row r="30" spans="1:8" s="34" customFormat="1" ht="20.100000000000001" customHeight="1">
      <c r="A30" s="30"/>
      <c r="B30" s="31"/>
      <c r="C30" s="31"/>
      <c r="D30" s="31"/>
      <c r="E30" s="32"/>
      <c r="F30" s="29"/>
      <c r="G30" s="28"/>
      <c r="H30" s="33"/>
    </row>
    <row r="31" spans="1:8" s="34" customFormat="1" ht="20.100000000000001" customHeight="1">
      <c r="A31" s="31"/>
      <c r="B31" s="31"/>
      <c r="C31" s="31"/>
      <c r="D31" s="31"/>
      <c r="E31" s="31"/>
      <c r="F31" s="29"/>
      <c r="G31" s="35"/>
      <c r="H31" s="33"/>
    </row>
    <row r="32" spans="1:8" s="4" customFormat="1" ht="20.100000000000001" customHeight="1">
      <c r="A32" s="1" t="s">
        <v>5</v>
      </c>
      <c r="B32" s="1"/>
      <c r="C32" s="1"/>
      <c r="D32" s="5" t="s">
        <v>7</v>
      </c>
      <c r="E32" s="5" t="s">
        <v>5</v>
      </c>
      <c r="F32" s="47" t="s">
        <v>8</v>
      </c>
      <c r="G32" s="47"/>
    </row>
    <row r="33" spans="1:7" s="4" customFormat="1" ht="20.100000000000001" customHeight="1">
      <c r="A33" s="6"/>
      <c r="B33" s="49" t="s">
        <v>30</v>
      </c>
      <c r="C33" s="49"/>
      <c r="D33" s="49"/>
      <c r="E33" s="49" t="s">
        <v>9</v>
      </c>
      <c r="F33" s="49"/>
      <c r="G33" s="49"/>
    </row>
    <row r="34" spans="1:7" s="4" customFormat="1" ht="20.100000000000001" customHeight="1">
      <c r="A34" s="48" t="s">
        <v>31</v>
      </c>
      <c r="B34" s="48"/>
      <c r="C34" s="48"/>
      <c r="D34" s="37" t="s">
        <v>23</v>
      </c>
      <c r="E34" s="5"/>
      <c r="F34" s="5"/>
      <c r="G34" s="5"/>
    </row>
    <row r="35" spans="1:7" ht="27" customHeight="1">
      <c r="G35" s="22"/>
    </row>
    <row r="36" spans="1:7" ht="27" customHeight="1">
      <c r="G36" s="22"/>
    </row>
    <row r="37" spans="1:7">
      <c r="G37" s="17"/>
    </row>
    <row r="38" spans="1:7">
      <c r="G38" s="17"/>
    </row>
    <row r="39" spans="1:7">
      <c r="D39" s="47"/>
      <c r="E39" s="47"/>
      <c r="G39" s="17"/>
    </row>
    <row r="40" spans="1:7">
      <c r="G40" s="17"/>
    </row>
    <row r="41" spans="1:7">
      <c r="D41" s="47"/>
      <c r="E41" s="47"/>
      <c r="G41" s="17"/>
    </row>
    <row r="42" spans="1:7">
      <c r="G42" s="17"/>
    </row>
    <row r="43" spans="1:7">
      <c r="D43" s="2"/>
      <c r="E43" s="5"/>
      <c r="F43" s="47"/>
      <c r="G43" s="47"/>
    </row>
    <row r="44" spans="1:7">
      <c r="A44" s="6"/>
      <c r="B44" s="49"/>
      <c r="C44" s="49"/>
      <c r="D44" s="49"/>
      <c r="E44" s="49"/>
      <c r="F44" s="49"/>
      <c r="G44" s="49"/>
    </row>
    <row r="45" spans="1:7">
      <c r="A45" s="48"/>
      <c r="B45" s="48"/>
      <c r="C45" s="48"/>
      <c r="E45" s="48"/>
      <c r="F45" s="48"/>
      <c r="G45" s="48"/>
    </row>
  </sheetData>
  <mergeCells count="19">
    <mergeCell ref="A45:C45"/>
    <mergeCell ref="E45:G45"/>
    <mergeCell ref="D39:E39"/>
    <mergeCell ref="D41:E41"/>
    <mergeCell ref="F43:G43"/>
    <mergeCell ref="B44:D44"/>
    <mergeCell ref="E44:G44"/>
    <mergeCell ref="A4:H4"/>
    <mergeCell ref="A5:H5"/>
    <mergeCell ref="A6:H6"/>
    <mergeCell ref="A7:H7"/>
    <mergeCell ref="E33:G33"/>
    <mergeCell ref="A34:C34"/>
    <mergeCell ref="A9:A10"/>
    <mergeCell ref="B9:C10"/>
    <mergeCell ref="D9:G9"/>
    <mergeCell ref="A23:C23"/>
    <mergeCell ref="F32:G32"/>
    <mergeCell ref="B33:D33"/>
  </mergeCells>
  <phoneticPr fontId="2" type="noConversion"/>
  <pageMargins left="0.70866141732283472" right="0" top="0.23622047244094491" bottom="0.35433070866141736" header="0.51181102362204722" footer="0.51181102362204722"/>
  <pageSetup paperSize="9" orientation="portrait" horizontalDpi="4294967292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แผนเงินรวม</vt:lpstr>
    </vt:vector>
  </TitlesOfParts>
  <Company>Perfect Computer Co.,Ltd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xxxxxxxxx</dc:creator>
  <cp:lastModifiedBy>Corporate Edition</cp:lastModifiedBy>
  <cp:lastPrinted>2012-11-26T08:26:54Z</cp:lastPrinted>
  <dcterms:created xsi:type="dcterms:W3CDTF">2005-05-09T14:29:27Z</dcterms:created>
  <dcterms:modified xsi:type="dcterms:W3CDTF">2012-11-26T08:50:17Z</dcterms:modified>
</cp:coreProperties>
</file>