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calcPr calcId="124519"/>
</workbook>
</file>

<file path=xl/calcChain.xml><?xml version="1.0" encoding="utf-8"?>
<calcChain xmlns="http://schemas.openxmlformats.org/spreadsheetml/2006/main">
  <c r="E80" i="12"/>
  <c r="B80"/>
  <c r="E79"/>
  <c r="B79"/>
  <c r="A49"/>
  <c r="A48"/>
  <c r="A21" l="1"/>
  <c r="E21"/>
  <c r="E60"/>
  <c r="A60"/>
  <c r="E48" i="14" l="1"/>
  <c r="B21" i="12"/>
  <c r="E35"/>
  <c r="E36" s="1"/>
  <c r="B60"/>
  <c r="E75" l="1"/>
  <c r="E76" s="1"/>
  <c r="B75"/>
  <c r="B76" s="1"/>
  <c r="B35"/>
  <c r="B36" s="1"/>
  <c r="C48" i="14"/>
  <c r="K48" s="1"/>
  <c r="H80" i="12" l="1"/>
  <c r="I48" i="14"/>
  <c r="J48"/>
</calcChain>
</file>

<file path=xl/sharedStrings.xml><?xml version="1.0" encoding="utf-8"?>
<sst xmlns="http://schemas.openxmlformats.org/spreadsheetml/2006/main" count="177" uniqueCount="128">
  <si>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</si>
  <si>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</si>
  <si>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</si>
  <si>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</si>
  <si>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</si>
  <si>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</si>
  <si>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</si>
  <si>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</si>
  <si>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</si>
  <si>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</si>
  <si>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</si>
  <si>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</si>
  <si>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</si>
  <si>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</si>
  <si>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</si>
  <si>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</si>
  <si>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</si>
  <si>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</si>
  <si>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</si>
  <si>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</si>
  <si>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</si>
  <si>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</si>
  <si>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</si>
  <si>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</si>
  <si>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</si>
  <si>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</si>
  <si>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</si>
  <si>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</si>
  <si>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</si>
  <si>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</si>
  <si>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</si>
  <si>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</si>
  <si>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</si>
  <si>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</si>
  <si>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</si>
  <si>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</si>
  <si>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</si>
  <si>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</si>
  <si>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</si>
  <si>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</si>
  <si>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</si>
  <si>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</si>
  <si>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</si>
  <si>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</si>
  <si>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</si>
  <si>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</si>
  <si>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</si>
  <si>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</si>
  <si>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</si>
  <si>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</si>
  <si>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</si>
  <si>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</si>
  <si>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</si>
  <si>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</si>
  <si>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</si>
  <si>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</si>
  <si>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</si>
  <si>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</si>
  <si>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</si>
  <si>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</si>
  <si>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</si>
  <si>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</si>
  <si>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</si>
  <si>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</si>
  <si>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</si>
  <si>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</si>
  <si>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</si>
  <si>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</si>
  <si>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</si>
  <si>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</si>
  <si>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</si>
  <si>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</si>
  <si>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</si>
  <si>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</si>
  <si>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</si>
  <si>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</si>
  <si>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</si>
  <si>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</si>
  <si>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</si>
  <si>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</si>
  <si>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</si>
  <si>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</si>
  <si>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</si>
  <si>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</si>
  <si>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</si>
  <si>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</si>
  <si>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</si>
  <si>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</si>
  <si>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</si>
  <si>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</si>
  <si>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</si>
  <si>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</si>
  <si>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</si>
  <si>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</si>
  <si>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</si>
  <si>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</si>
  <si>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</si>
  <si>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</si>
  <si>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</si>
  <si>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</si>
  <si>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</si>
  <si>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</si>
  <si>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</si>
  <si>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</si>
  <si>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</si>
  <si>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</si>
  <si>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</si>
  <si>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</si>
  <si>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</si>
  <si>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</si>
  <si>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</si>
  <si>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</si>
  <si>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</si>
  <si>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</si>
  <si>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</si>
  <si>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</si>
  <si>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</si>
  <si>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</si>
  <si>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</si>
  <si>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</si>
  <si>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</si>
  <si>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</si>
  <si>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</si>
  <si>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เงินเดือน ( ฝ่ายประจำ )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</si>
  <si>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</si>
  <si>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</si>
  <si>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เมษายน  2555</t>
  </si>
  <si>
    <t xml:space="preserve">               ณ  วันที่   30   เมษายน   2555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</si>
</sst>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4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43" fontId="9" fillId="0" borderId="0" xfId="12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tabSelected="1" workbookViewId="0">
      <selection activeCell="P7" sqref="P7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43" t="s">
        <v>90</v>
      </c>
      <c r="B2" s="143"/>
      <c r="C2" s="143"/>
      <c r="D2" s="143"/>
      <c r="E2" s="143"/>
      <c r="F2" s="143"/>
      <c r="G2" s="22"/>
      <c r="H2" s="23"/>
      <c r="I2" s="22"/>
    </row>
    <row r="3" spans="1:17" s="26" customFormat="1" ht="21.75" customHeight="1">
      <c r="A3" s="144" t="s">
        <v>5</v>
      </c>
      <c r="B3" s="144"/>
      <c r="C3" s="144"/>
      <c r="D3" s="144"/>
      <c r="E3" s="144"/>
      <c r="F3" s="144"/>
      <c r="G3" s="24"/>
      <c r="H3" s="25"/>
      <c r="I3" s="24"/>
    </row>
    <row r="4" spans="1:17" ht="21.75" customHeight="1">
      <c r="A4" s="145" t="s">
        <v>127</v>
      </c>
      <c r="B4" s="145"/>
      <c r="C4" s="145"/>
      <c r="D4" s="145"/>
      <c r="E4" s="145"/>
      <c r="F4" s="145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6" t="s">
        <v>37</v>
      </c>
      <c r="D6" s="147"/>
      <c r="E6" s="146" t="s">
        <v>38</v>
      </c>
      <c r="F6" s="147"/>
    </row>
    <row r="7" spans="1:17" ht="21.75" customHeight="1">
      <c r="A7" s="27" t="s">
        <v>25</v>
      </c>
      <c r="B7" s="28" t="s">
        <v>54</v>
      </c>
      <c r="C7" s="133">
        <v>411.4</v>
      </c>
      <c r="D7" s="134"/>
      <c r="E7" s="149"/>
      <c r="F7" s="150"/>
    </row>
    <row r="8" spans="1:17" ht="21.75" customHeight="1">
      <c r="A8" s="27" t="s">
        <v>61</v>
      </c>
      <c r="B8" s="29" t="s">
        <v>62</v>
      </c>
      <c r="C8" s="133">
        <v>0</v>
      </c>
      <c r="D8" s="134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3">
        <v>149194.5</v>
      </c>
      <c r="D9" s="134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3">
        <v>4222.49</v>
      </c>
      <c r="D10" s="134"/>
      <c r="E10" s="33"/>
      <c r="F10" s="34"/>
      <c r="G10" s="35"/>
      <c r="H10" s="36"/>
      <c r="I10" s="37"/>
      <c r="J10" s="36"/>
      <c r="K10" s="38"/>
      <c r="P10" s="148"/>
      <c r="Q10" s="148"/>
    </row>
    <row r="11" spans="1:17" ht="21.75" customHeight="1">
      <c r="A11" s="15" t="s">
        <v>86</v>
      </c>
      <c r="B11" s="29" t="s">
        <v>56</v>
      </c>
      <c r="C11" s="133">
        <v>13763821.93</v>
      </c>
      <c r="D11" s="134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125</v>
      </c>
      <c r="B12" s="29" t="s">
        <v>89</v>
      </c>
      <c r="C12" s="133">
        <v>5000000</v>
      </c>
      <c r="D12" s="134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3">
        <v>0</v>
      </c>
      <c r="D13" s="134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3">
        <v>0</v>
      </c>
      <c r="D14" s="134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3">
        <v>197310.53</v>
      </c>
      <c r="D15" s="134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3">
        <v>1039482.28</v>
      </c>
      <c r="D16" s="134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3">
        <v>22525</v>
      </c>
      <c r="D17" s="134"/>
      <c r="E17" s="133"/>
      <c r="F17" s="134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3">
        <v>4951.8999999999996</v>
      </c>
      <c r="D18" s="134"/>
      <c r="E18" s="133"/>
      <c r="F18" s="134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3">
        <v>600</v>
      </c>
      <c r="D19" s="134"/>
      <c r="E19" s="133"/>
      <c r="F19" s="134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3">
        <v>0</v>
      </c>
      <c r="D20" s="134"/>
      <c r="E20" s="133"/>
      <c r="F20" s="134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3">
        <v>107185</v>
      </c>
      <c r="D21" s="134"/>
      <c r="E21" s="133"/>
      <c r="F21" s="134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3">
        <v>0</v>
      </c>
      <c r="D22" s="134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3">
        <v>0</v>
      </c>
      <c r="D23" s="134"/>
      <c r="E23" s="135"/>
      <c r="F23" s="136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3">
        <v>997200</v>
      </c>
      <c r="D24" s="134"/>
      <c r="E24" s="135"/>
      <c r="F24" s="136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3">
        <v>2048867.22</v>
      </c>
      <c r="D25" s="134"/>
      <c r="E25" s="135"/>
      <c r="F25" s="136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3">
        <v>150086</v>
      </c>
      <c r="D26" s="134"/>
      <c r="E26" s="135"/>
      <c r="F26" s="136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3">
        <v>901178.75</v>
      </c>
      <c r="D27" s="134"/>
      <c r="E27" s="135"/>
      <c r="F27" s="136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3">
        <v>311389</v>
      </c>
      <c r="D28" s="134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3">
        <v>199409</v>
      </c>
      <c r="D29" s="134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3">
        <v>24820</v>
      </c>
      <c r="D30" s="134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3">
        <v>0</v>
      </c>
      <c r="D31" s="134"/>
      <c r="E31" s="133"/>
      <c r="F31" s="134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3">
        <v>0</v>
      </c>
      <c r="D32" s="134"/>
      <c r="E32" s="133"/>
      <c r="F32" s="134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3">
        <v>5000</v>
      </c>
      <c r="D33" s="134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3">
        <v>784093</v>
      </c>
      <c r="D34" s="134"/>
      <c r="E34" s="133"/>
      <c r="F34" s="134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3">
        <v>167440</v>
      </c>
      <c r="D35" s="134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3">
        <v>466230</v>
      </c>
      <c r="D36" s="134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3">
        <v>38000</v>
      </c>
      <c r="D37" s="134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3">
        <v>367000</v>
      </c>
      <c r="D38" s="134"/>
      <c r="E38" s="133"/>
      <c r="F38" s="134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3">
        <v>592200</v>
      </c>
      <c r="D39" s="134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3">
        <v>4394836</v>
      </c>
      <c r="D40" s="134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124</v>
      </c>
      <c r="B41" s="45">
        <v>7522000</v>
      </c>
      <c r="C41" s="133">
        <v>78720</v>
      </c>
      <c r="D41" s="134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34</v>
      </c>
      <c r="B42" s="45">
        <v>7542000</v>
      </c>
      <c r="C42" s="133">
        <v>0</v>
      </c>
      <c r="D42" s="134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3">
        <v>27883</v>
      </c>
      <c r="F43" s="134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3"/>
      <c r="D44" s="134"/>
      <c r="E44" s="133">
        <v>5216887.09</v>
      </c>
      <c r="F44" s="134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3"/>
      <c r="D45" s="134"/>
      <c r="E45" s="133">
        <v>20638878.800000001</v>
      </c>
      <c r="F45" s="134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3"/>
      <c r="D46" s="134"/>
      <c r="E46" s="133">
        <v>1325147.45</v>
      </c>
      <c r="F46" s="134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3">
        <v>4607377.76</v>
      </c>
      <c r="F47" s="134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1">
        <f>SUM(C7:C47)</f>
        <v>31816174</v>
      </c>
      <c r="D48" s="142"/>
      <c r="E48" s="139">
        <f>SUM(E7:E47)</f>
        <v>31816174.100000001</v>
      </c>
      <c r="F48" s="140"/>
      <c r="G48" s="52"/>
      <c r="H48" s="53"/>
      <c r="I48" s="58">
        <f>+C48-E48</f>
        <v>-0.10000000149011612</v>
      </c>
      <c r="J48" s="49">
        <f>C48-E48</f>
        <v>-0.10000000149011612</v>
      </c>
      <c r="K48" s="137">
        <f>C48-E48</f>
        <v>-0.10000000149011612</v>
      </c>
      <c r="L48" s="137"/>
      <c r="M48" s="14"/>
      <c r="N48" s="14"/>
      <c r="O48" s="137"/>
      <c r="P48" s="13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38"/>
      <c r="D56" s="138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  <mergeCell ref="A2:F2"/>
    <mergeCell ref="A3:F3"/>
    <mergeCell ref="A4:F4"/>
    <mergeCell ref="C6:D6"/>
    <mergeCell ref="E6:F6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zoomScaleSheetLayoutView="100" workbookViewId="0">
      <selection activeCell="A2" sqref="A2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43" t="s">
        <v>85</v>
      </c>
      <c r="B3" s="143"/>
      <c r="C3" s="143"/>
      <c r="D3" s="143"/>
      <c r="E3" s="143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3" t="s">
        <v>0</v>
      </c>
      <c r="D6" s="153"/>
      <c r="E6" s="67" t="s">
        <v>126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1" t="s">
        <v>6</v>
      </c>
      <c r="B8" s="152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21470107.530000001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144471.81</v>
      </c>
      <c r="C13" s="76" t="s">
        <v>11</v>
      </c>
      <c r="D13" s="77" t="s">
        <v>45</v>
      </c>
      <c r="E13" s="78">
        <v>9925.7999999999993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121930.81</v>
      </c>
      <c r="C14" s="80" t="s">
        <v>12</v>
      </c>
      <c r="D14" s="81" t="s">
        <v>46</v>
      </c>
      <c r="E14" s="82">
        <v>18255.990000000002</v>
      </c>
      <c r="F14" s="14"/>
      <c r="G14" s="14"/>
      <c r="H14" s="14"/>
    </row>
    <row r="15" spans="1:8" s="17" customFormat="1" ht="21.75" customHeight="1">
      <c r="A15" s="79">
        <v>36000</v>
      </c>
      <c r="B15" s="75">
        <v>75493.41</v>
      </c>
      <c r="C15" s="80" t="s">
        <v>13</v>
      </c>
      <c r="D15" s="81" t="s">
        <v>47</v>
      </c>
      <c r="E15" s="82">
        <v>0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5697309.0300000003</v>
      </c>
      <c r="C19" s="80" t="s">
        <v>17</v>
      </c>
      <c r="D19" s="83" t="s">
        <v>51</v>
      </c>
      <c r="E19" s="82">
        <v>627949.44999999995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7136395</v>
      </c>
      <c r="C20" s="80" t="s">
        <v>44</v>
      </c>
      <c r="D20" s="83" t="s">
        <v>52</v>
      </c>
      <c r="E20" s="82">
        <v>0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13190600.060000001</v>
      </c>
      <c r="C21" s="14"/>
      <c r="D21" s="5"/>
      <c r="E21" s="85">
        <f>SUM(E13:E20)</f>
        <v>656131.24</v>
      </c>
      <c r="F21" s="14"/>
      <c r="G21" s="14"/>
      <c r="H21" s="49"/>
    </row>
    <row r="22" spans="1:8" s="17" customFormat="1" ht="21.75" customHeight="1" thickTop="1">
      <c r="A22" s="18"/>
      <c r="B22" s="75">
        <v>108435.74</v>
      </c>
      <c r="C22" s="86" t="s">
        <v>95</v>
      </c>
      <c r="D22" s="87" t="s">
        <v>84</v>
      </c>
      <c r="E22" s="88">
        <v>25779.74</v>
      </c>
      <c r="F22" s="14"/>
      <c r="G22" s="14"/>
      <c r="H22" s="14"/>
    </row>
    <row r="23" spans="1:8" s="17" customFormat="1" ht="21.75" customHeight="1">
      <c r="A23" s="18"/>
      <c r="B23" s="75">
        <v>7339843</v>
      </c>
      <c r="C23" s="105" t="s">
        <v>96</v>
      </c>
      <c r="D23" s="87" t="s">
        <v>53</v>
      </c>
      <c r="E23" s="88">
        <v>0</v>
      </c>
      <c r="F23" s="14"/>
      <c r="G23" s="14"/>
      <c r="H23" s="14"/>
    </row>
    <row r="24" spans="1:8" s="17" customFormat="1" ht="21.75" customHeight="1">
      <c r="A24" s="89"/>
      <c r="B24" s="75">
        <v>344</v>
      </c>
      <c r="C24" s="80" t="s">
        <v>97</v>
      </c>
      <c r="D24" s="81" t="s">
        <v>107</v>
      </c>
      <c r="E24" s="90">
        <v>0</v>
      </c>
      <c r="F24" s="14"/>
      <c r="G24" s="14"/>
      <c r="H24" s="14"/>
    </row>
    <row r="25" spans="1:8" s="17" customFormat="1" ht="21.75" customHeight="1">
      <c r="A25" s="89"/>
      <c r="B25" s="75">
        <v>3642.56</v>
      </c>
      <c r="C25" s="80" t="s">
        <v>98</v>
      </c>
      <c r="D25" s="81" t="s">
        <v>108</v>
      </c>
      <c r="E25" s="90">
        <v>306.69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75334</v>
      </c>
      <c r="C27" s="80" t="s">
        <v>68</v>
      </c>
      <c r="D27" s="81" t="s">
        <v>59</v>
      </c>
      <c r="E27" s="90">
        <v>0</v>
      </c>
      <c r="F27" s="14"/>
      <c r="G27" s="14"/>
      <c r="H27" s="14"/>
    </row>
    <row r="28" spans="1:8" s="17" customFormat="1" ht="21.75" customHeight="1">
      <c r="A28" s="89"/>
      <c r="B28" s="75">
        <v>3883557</v>
      </c>
      <c r="C28" s="80" t="s">
        <v>67</v>
      </c>
      <c r="D28" s="91" t="s">
        <v>60</v>
      </c>
      <c r="E28" s="90">
        <v>0</v>
      </c>
      <c r="F28" s="14"/>
      <c r="G28" s="14"/>
      <c r="H28" s="14"/>
    </row>
    <row r="29" spans="1:8" s="17" customFormat="1" ht="21.75" customHeight="1">
      <c r="A29" s="92"/>
      <c r="B29" s="75">
        <v>1900000</v>
      </c>
      <c r="C29" s="93" t="s">
        <v>77</v>
      </c>
      <c r="D29" s="91">
        <v>120100</v>
      </c>
      <c r="E29" s="90">
        <v>310000</v>
      </c>
      <c r="F29" s="14"/>
      <c r="G29" s="14"/>
      <c r="H29" s="14"/>
    </row>
    <row r="30" spans="1:8" s="17" customFormat="1" ht="21.75" customHeight="1">
      <c r="A30" s="92"/>
      <c r="B30" s="75">
        <v>17747.669999999998</v>
      </c>
      <c r="C30" s="94" t="s">
        <v>71</v>
      </c>
      <c r="D30" s="91">
        <v>140000</v>
      </c>
      <c r="E30" s="90">
        <v>2887.85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714154.55</v>
      </c>
      <c r="C32" s="80" t="s">
        <v>122</v>
      </c>
      <c r="D32" s="83" t="s">
        <v>63</v>
      </c>
      <c r="E32" s="82">
        <v>78371.48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14043058.520000001</v>
      </c>
      <c r="C35" s="19"/>
      <c r="D35" s="103"/>
      <c r="E35" s="102">
        <f>SUM(E22:E33)</f>
        <v>417345.75999999995</v>
      </c>
      <c r="F35" s="14"/>
      <c r="G35" s="14"/>
      <c r="H35" s="14"/>
    </row>
    <row r="36" spans="1:9" s="17" customFormat="1" ht="21.75" customHeight="1">
      <c r="B36" s="104">
        <f>+B21+B35</f>
        <v>27233658.580000002</v>
      </c>
      <c r="C36" s="20" t="s">
        <v>42</v>
      </c>
      <c r="E36" s="104">
        <f>+E21+E35</f>
        <v>1073477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1" t="s">
        <v>6</v>
      </c>
      <c r="B39" s="152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997200</v>
      </c>
      <c r="C44" s="80" t="s">
        <v>72</v>
      </c>
      <c r="D44" s="107">
        <v>521000</v>
      </c>
      <c r="E44" s="78">
        <v>149640</v>
      </c>
      <c r="F44" s="14"/>
      <c r="G44" s="14"/>
      <c r="H44" s="49"/>
    </row>
    <row r="45" spans="1:9" s="17" customFormat="1" ht="21" customHeight="1">
      <c r="A45" s="79">
        <v>4085430</v>
      </c>
      <c r="B45" s="75">
        <v>2048867.22</v>
      </c>
      <c r="C45" s="80" t="s">
        <v>73</v>
      </c>
      <c r="D45" s="107">
        <v>522000</v>
      </c>
      <c r="E45" s="78">
        <v>284950</v>
      </c>
      <c r="F45" s="14"/>
      <c r="G45" s="14"/>
      <c r="H45" s="49"/>
    </row>
    <row r="46" spans="1:9" s="17" customFormat="1" ht="21" customHeight="1">
      <c r="A46" s="79">
        <v>1145800</v>
      </c>
      <c r="B46" s="75">
        <v>150086</v>
      </c>
      <c r="C46" s="80" t="s">
        <v>100</v>
      </c>
      <c r="D46" s="107">
        <v>531000</v>
      </c>
      <c r="E46" s="78">
        <v>20935</v>
      </c>
      <c r="F46" s="14"/>
      <c r="G46" s="14"/>
      <c r="H46" s="14"/>
    </row>
    <row r="47" spans="1:9" s="17" customFormat="1" ht="21" customHeight="1">
      <c r="A47" s="79">
        <v>2324000</v>
      </c>
      <c r="B47" s="75">
        <v>901178.75</v>
      </c>
      <c r="C47" s="80" t="s">
        <v>101</v>
      </c>
      <c r="D47" s="107">
        <v>532000</v>
      </c>
      <c r="E47" s="78">
        <v>207534</v>
      </c>
      <c r="F47" s="14"/>
      <c r="G47" s="14"/>
      <c r="H47" s="49"/>
      <c r="I47" s="39"/>
    </row>
    <row r="48" spans="1:9" s="17" customFormat="1" ht="21" customHeight="1">
      <c r="A48" s="79">
        <f>1139000-100000</f>
        <v>1039000</v>
      </c>
      <c r="B48" s="75">
        <v>311389</v>
      </c>
      <c r="C48" s="80" t="s">
        <v>1</v>
      </c>
      <c r="D48" s="107">
        <v>533000</v>
      </c>
      <c r="E48" s="78">
        <v>40910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199409</v>
      </c>
      <c r="C49" s="80" t="s">
        <v>21</v>
      </c>
      <c r="D49" s="107">
        <v>534000</v>
      </c>
      <c r="E49" s="78">
        <v>26978.74</v>
      </c>
      <c r="F49" s="14"/>
      <c r="G49" s="14"/>
      <c r="H49" s="49"/>
    </row>
    <row r="50" spans="1:8" s="17" customFormat="1" ht="21" customHeight="1">
      <c r="A50" s="79">
        <v>148400</v>
      </c>
      <c r="B50" s="75">
        <v>24820</v>
      </c>
      <c r="C50" s="80" t="s">
        <v>74</v>
      </c>
      <c r="D50" s="107">
        <v>541000</v>
      </c>
      <c r="E50" s="78">
        <v>0</v>
      </c>
      <c r="F50" s="14"/>
      <c r="G50" s="14"/>
      <c r="H50" s="14"/>
    </row>
    <row r="51" spans="1:8" s="17" customFormat="1" ht="21" customHeight="1">
      <c r="A51" s="79">
        <v>752000</v>
      </c>
      <c r="B51" s="75">
        <v>0</v>
      </c>
      <c r="C51" s="80" t="s">
        <v>103</v>
      </c>
      <c r="D51" s="107">
        <v>542000</v>
      </c>
      <c r="E51" s="78">
        <v>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5000</v>
      </c>
      <c r="C53" s="76" t="s">
        <v>18</v>
      </c>
      <c r="D53" s="106">
        <v>560000</v>
      </c>
      <c r="E53" s="78">
        <v>0</v>
      </c>
      <c r="F53" s="14"/>
      <c r="G53" s="14"/>
      <c r="H53" s="14"/>
    </row>
    <row r="54" spans="1:8" s="17" customFormat="1" ht="21" customHeight="1">
      <c r="A54" s="74">
        <v>1874530</v>
      </c>
      <c r="B54" s="75">
        <v>784093</v>
      </c>
      <c r="C54" s="76" t="s">
        <v>3</v>
      </c>
      <c r="D54" s="106">
        <v>6510000</v>
      </c>
      <c r="E54" s="78">
        <v>10018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466230.1</v>
      </c>
      <c r="C56" s="80" t="s">
        <v>20</v>
      </c>
      <c r="D56" s="107">
        <v>6533000</v>
      </c>
      <c r="E56" s="78">
        <v>466230.1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0</v>
      </c>
      <c r="F57" s="14"/>
      <c r="G57" s="14"/>
      <c r="H57" s="14"/>
    </row>
    <row r="58" spans="1:8" s="17" customFormat="1" ht="21" customHeight="1">
      <c r="A58" s="79">
        <v>1901000</v>
      </c>
      <c r="B58" s="75">
        <v>367000</v>
      </c>
      <c r="C58" s="80" t="s">
        <v>103</v>
      </c>
      <c r="D58" s="107">
        <v>6542000</v>
      </c>
      <c r="E58" s="78">
        <v>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592200</v>
      </c>
      <c r="C59" s="76" t="s">
        <v>18</v>
      </c>
      <c r="D59" s="106">
        <v>6560000</v>
      </c>
      <c r="E59" s="78">
        <v>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7052913.0699999994</v>
      </c>
      <c r="C60" s="14"/>
      <c r="D60" s="110"/>
      <c r="E60" s="109">
        <f>SUM(E43:E59)</f>
        <v>1207195.8399999999</v>
      </c>
      <c r="F60" s="14"/>
      <c r="G60" s="14"/>
      <c r="H60" s="49"/>
    </row>
    <row r="61" spans="1:8" s="17" customFormat="1" ht="19.5" customHeight="1" thickTop="1">
      <c r="A61" s="111"/>
      <c r="B61" s="75">
        <v>4394836</v>
      </c>
      <c r="C61" s="93" t="s">
        <v>3</v>
      </c>
      <c r="D61" s="110">
        <v>7510000</v>
      </c>
      <c r="E61" s="78">
        <v>623300</v>
      </c>
      <c r="F61" s="14"/>
      <c r="G61" s="14"/>
      <c r="H61" s="49"/>
    </row>
    <row r="62" spans="1:8" s="17" customFormat="1" ht="19.5" customHeight="1">
      <c r="A62" s="112"/>
      <c r="B62" s="75">
        <v>78720</v>
      </c>
      <c r="C62" s="80" t="s">
        <v>123</v>
      </c>
      <c r="D62" s="113">
        <v>7522000</v>
      </c>
      <c r="E62" s="78">
        <v>0</v>
      </c>
      <c r="F62" s="14"/>
      <c r="G62" s="14"/>
      <c r="H62" s="49"/>
    </row>
    <row r="63" spans="1:8" s="17" customFormat="1" ht="19.5" customHeight="1">
      <c r="A63" s="112"/>
      <c r="B63" s="75">
        <v>0</v>
      </c>
      <c r="C63" s="80" t="s">
        <v>80</v>
      </c>
      <c r="D63" s="113">
        <v>7532000</v>
      </c>
      <c r="E63" s="78">
        <v>0</v>
      </c>
      <c r="F63" s="14"/>
      <c r="G63" s="14"/>
      <c r="H63" s="49"/>
    </row>
    <row r="64" spans="1:8" s="17" customFormat="1" ht="19.5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19.5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19.5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19.5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19.5" customHeight="1">
      <c r="A68" s="95"/>
      <c r="B68" s="75">
        <v>75334</v>
      </c>
      <c r="C68" s="80" t="s">
        <v>69</v>
      </c>
      <c r="D68" s="114" t="s">
        <v>59</v>
      </c>
      <c r="E68" s="82">
        <v>0</v>
      </c>
      <c r="F68" s="14"/>
      <c r="G68" s="14"/>
      <c r="H68" s="14"/>
    </row>
    <row r="69" spans="1:9" s="17" customFormat="1" ht="19.5" customHeight="1">
      <c r="A69" s="95"/>
      <c r="B69" s="75">
        <v>3990742</v>
      </c>
      <c r="C69" s="80" t="s">
        <v>19</v>
      </c>
      <c r="D69" s="114" t="s">
        <v>60</v>
      </c>
      <c r="E69" s="82">
        <v>26732</v>
      </c>
      <c r="F69" s="14"/>
      <c r="G69" s="14"/>
      <c r="H69" s="14"/>
    </row>
    <row r="70" spans="1:9" s="17" customFormat="1" ht="19.5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19.5" customHeight="1">
      <c r="A71" s="115"/>
      <c r="B71" s="75">
        <v>17747.669999999998</v>
      </c>
      <c r="C71" s="80" t="s">
        <v>78</v>
      </c>
      <c r="D71" s="91">
        <v>140000</v>
      </c>
      <c r="E71" s="82">
        <v>2887.85</v>
      </c>
      <c r="F71" s="14"/>
      <c r="G71" s="14"/>
      <c r="H71" s="14"/>
    </row>
    <row r="72" spans="1:9" s="17" customFormat="1" ht="19.5" customHeight="1">
      <c r="A72" s="95"/>
      <c r="B72" s="75">
        <v>3515210</v>
      </c>
      <c r="C72" s="80" t="s">
        <v>121</v>
      </c>
      <c r="D72" s="114">
        <v>210401</v>
      </c>
      <c r="E72" s="82">
        <v>310000</v>
      </c>
      <c r="F72" s="14"/>
      <c r="G72" s="14"/>
      <c r="H72" s="14"/>
    </row>
    <row r="73" spans="1:9" s="17" customFormat="1" ht="19.5" customHeight="1">
      <c r="A73" s="95"/>
      <c r="B73" s="75">
        <v>378623.24</v>
      </c>
      <c r="C73" s="93" t="s">
        <v>120</v>
      </c>
      <c r="D73" s="91" t="s">
        <v>63</v>
      </c>
      <c r="E73" s="82">
        <v>64325.71</v>
      </c>
      <c r="F73" s="14"/>
      <c r="G73" s="14"/>
      <c r="H73" s="49"/>
    </row>
    <row r="74" spans="1:9" s="17" customFormat="1" ht="19.5" customHeight="1">
      <c r="A74" s="95"/>
      <c r="B74" s="116">
        <v>1293340</v>
      </c>
      <c r="C74" s="93" t="s">
        <v>39</v>
      </c>
      <c r="D74" s="117" t="s">
        <v>57</v>
      </c>
      <c r="E74" s="82">
        <v>154700</v>
      </c>
      <c r="F74" s="14"/>
      <c r="G74" s="14"/>
      <c r="H74" s="14"/>
    </row>
    <row r="75" spans="1:9" s="17" customFormat="1" ht="19.5" customHeight="1">
      <c r="A75" s="118"/>
      <c r="B75" s="102">
        <f>SUM(B61:B74)</f>
        <v>13744552.91</v>
      </c>
      <c r="D75" s="14"/>
      <c r="E75" s="102">
        <f>SUM(E61:E74)</f>
        <v>1181945.56</v>
      </c>
      <c r="F75" s="14"/>
      <c r="G75" s="14"/>
      <c r="H75" s="14"/>
    </row>
    <row r="76" spans="1:9" s="17" customFormat="1" ht="19.5" customHeight="1">
      <c r="B76" s="119">
        <f>+B60+B75</f>
        <v>20797465.98</v>
      </c>
      <c r="C76" s="120" t="s">
        <v>40</v>
      </c>
      <c r="E76" s="119">
        <f>+E60+E75</f>
        <v>2389141.4</v>
      </c>
      <c r="F76" s="14"/>
      <c r="G76" s="14"/>
      <c r="H76" s="14"/>
    </row>
    <row r="77" spans="1:9" s="17" customFormat="1" ht="19.5" customHeight="1">
      <c r="A77" s="39"/>
      <c r="B77" s="121"/>
      <c r="C77" s="17" t="s">
        <v>22</v>
      </c>
      <c r="E77" s="16"/>
      <c r="F77" s="14"/>
      <c r="G77" s="14"/>
      <c r="H77" s="14"/>
    </row>
    <row r="78" spans="1:9" s="17" customFormat="1" ht="19.5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19.5" customHeight="1">
      <c r="A79" s="39"/>
      <c r="B79" s="121">
        <f>+B36-B76</f>
        <v>6436192.6000000015</v>
      </c>
      <c r="C79" s="17" t="s">
        <v>24</v>
      </c>
      <c r="E79" s="16">
        <f>+E36-E76</f>
        <v>-1315664.3999999999</v>
      </c>
      <c r="F79" s="14"/>
      <c r="G79" s="14"/>
      <c r="H79" s="14"/>
    </row>
    <row r="80" spans="1:9" s="17" customFormat="1" ht="21" customHeight="1" thickBot="1">
      <c r="B80" s="84">
        <f>+B11+B79</f>
        <v>20154443.130000003</v>
      </c>
      <c r="C80" s="20" t="s">
        <v>41</v>
      </c>
      <c r="E80" s="122">
        <f>+E11+E79</f>
        <v>20154443.130000003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Sheet2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2012-04-16T07:36:45Z</cp:lastPrinted>
  <dcterms:created xsi:type="dcterms:W3CDTF">2004-10-23T15:23:07Z</dcterms:created>
  <dcterms:modified xsi:type="dcterms:W3CDTF">2012-05-29T04:08:54Z</dcterms:modified>
</cp:coreProperties>
</file>